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Informationen" sheetId="2" r:id="rId5"/>
    <sheet name="Daten_Gliederung" sheetId="3" r:id="rId6"/>
    <sheet name="Meldung_Einzel" sheetId="4" r:id="rId7"/>
    <sheet name="Meldung_Mannschaft" sheetId="5" r:id="rId8"/>
    <sheet name="Hilfsdaten_meldedatein" sheetId="6" r:id="rId9"/>
  </sheets>
</workbook>
</file>

<file path=xl/sharedStrings.xml><?xml version="1.0" encoding="utf-8"?>
<sst xmlns="http://schemas.openxmlformats.org/spreadsheetml/2006/main" uniqueCount="130">
  <si>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</si>
  <si>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</si>
  <si>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</si>
  <si>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</si>
  <si>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Informationen</t>
  </si>
  <si>
    <t>Tabelle 1</t>
  </si>
  <si>
    <t xml:space="preserve">Version </t>
  </si>
  <si>
    <r>
      <rPr>
        <u val="single"/>
        <sz val="12"/>
        <color indexed="13"/>
        <rFont val="Calibri"/>
      </rPr>
      <t>rettungssport@glueckstadt.dlrg.de</t>
    </r>
  </si>
  <si>
    <t>Bei der Datei handelt es sich um eine Meldedatei für Rettungssport-Wettkämpfe der DLRG, die über das Programm JAuswertung ausgewertet werden.</t>
  </si>
  <si>
    <t xml:space="preserve">Die Datei wurde mit dem JAuswertung V16.2.1 getestet </t>
  </si>
  <si>
    <t>In der Datei gibt es verschiedene Zeilen und Felder, wo nur eine Auswahl über Drag-&amp;-Dropmenüs getroffen werden kann. Diese sind zu nutzen.</t>
  </si>
  <si>
    <t>Daten_Gliederung</t>
  </si>
  <si>
    <t>Daten für die Rechnungsstellung</t>
  </si>
  <si>
    <t>Kontakt während des Wettkampfes</t>
  </si>
  <si>
    <t>Personenmeldung</t>
  </si>
  <si>
    <t>Materialmeldung</t>
  </si>
  <si>
    <t>meldender Verein</t>
  </si>
  <si>
    <t>Adresse</t>
  </si>
  <si>
    <t>PLZ</t>
  </si>
  <si>
    <t>Ort</t>
  </si>
  <si>
    <t>E-Mail (Rechnung)</t>
  </si>
  <si>
    <t>Ansprechpartner</t>
  </si>
  <si>
    <t>Kontakt (E-Mail)</t>
  </si>
  <si>
    <t>Kontakt (Handynummer)</t>
  </si>
  <si>
    <t>Anzahl Sportler</t>
  </si>
  <si>
    <t>Anzahl Kampfrichter</t>
  </si>
  <si>
    <t>Anzahl Helfer</t>
  </si>
  <si>
    <t>Anzahl Hindernisse</t>
  </si>
  <si>
    <t>Anzahl Puppen</t>
  </si>
  <si>
    <t>Anzahl Gurtretter</t>
  </si>
  <si>
    <t>werden vom Veranstalter gestellt</t>
  </si>
  <si>
    <t>Meldung_Einzel</t>
  </si>
  <si>
    <t>Nachname</t>
  </si>
  <si>
    <t>Vorname</t>
  </si>
  <si>
    <t>Jahrgang</t>
  </si>
  <si>
    <t>Altersklasse</t>
  </si>
  <si>
    <t>Gliederung</t>
  </si>
  <si>
    <t>Geschlecht</t>
  </si>
  <si>
    <t>Protokoll</t>
  </si>
  <si>
    <t>Meldepunkte</t>
  </si>
  <si>
    <t>a.K.</t>
  </si>
  <si>
    <t>50m Hindernisschwimmen</t>
  </si>
  <si>
    <t>100m Hindernisschwimmen</t>
  </si>
  <si>
    <t>200m Hindernisschwimmen</t>
  </si>
  <si>
    <t>50m k. Schwimmen</t>
  </si>
  <si>
    <t>50m Retten</t>
  </si>
  <si>
    <t>50m Flossen</t>
  </si>
  <si>
    <t>100m Lifesaver</t>
  </si>
  <si>
    <t>200m SLS</t>
  </si>
  <si>
    <t>100m k. Retten</t>
  </si>
  <si>
    <t>100m Retten m. Fl.</t>
  </si>
  <si>
    <t>50m Retten m. Fl.</t>
  </si>
  <si>
    <t>25m Schleppen einer Puppe</t>
  </si>
  <si>
    <t>Quali</t>
  </si>
  <si>
    <t>Mustermann</t>
  </si>
  <si>
    <t>Max</t>
  </si>
  <si>
    <t>AK 12</t>
  </si>
  <si>
    <t>Musterstadt</t>
  </si>
  <si>
    <t>M</t>
  </si>
  <si>
    <t>Martina</t>
  </si>
  <si>
    <t>AK Offen</t>
  </si>
  <si>
    <t>W</t>
  </si>
  <si>
    <t>Meldung_Mannschaft</t>
  </si>
  <si>
    <t>Name</t>
  </si>
  <si>
    <t>4*50m Hindernis</t>
  </si>
  <si>
    <t>4*25m Rücken</t>
  </si>
  <si>
    <t>4*25m Gurtretterst.</t>
  </si>
  <si>
    <t>4*25m Rettungsst.</t>
  </si>
  <si>
    <t>4*25m Puppenst.</t>
  </si>
  <si>
    <t>4*50m Gurtretterst.</t>
  </si>
  <si>
    <t>4*50m Rettungsst.</t>
  </si>
  <si>
    <t>Musterstadt 1</t>
  </si>
  <si>
    <t>Nein</t>
  </si>
  <si>
    <t>AK 17/18</t>
  </si>
  <si>
    <t>Hilfsdaten_meldedatein</t>
  </si>
  <si>
    <t>AK Einzel</t>
  </si>
  <si>
    <t>Errechnung JG</t>
  </si>
  <si>
    <t xml:space="preserve">AK Mannschaft </t>
  </si>
  <si>
    <t xml:space="preserve">Ja/Nein </t>
  </si>
  <si>
    <t>Quallifikation</t>
  </si>
  <si>
    <t>Qualifikation Kari</t>
  </si>
  <si>
    <t>Einsatzwunsch</t>
  </si>
  <si>
    <t>AK 10</t>
  </si>
  <si>
    <t>AK10</t>
  </si>
  <si>
    <t>Ja</t>
  </si>
  <si>
    <t>Offen</t>
  </si>
  <si>
    <t>F1</t>
  </si>
  <si>
    <t>Rödler</t>
  </si>
  <si>
    <t>Direkt</t>
  </si>
  <si>
    <t>E1</t>
  </si>
  <si>
    <t>Zeitnehmer</t>
  </si>
  <si>
    <t>AK 13/14</t>
  </si>
  <si>
    <t>E2</t>
  </si>
  <si>
    <t>Zielrichter</t>
  </si>
  <si>
    <t>AK 15/16</t>
  </si>
  <si>
    <t>D1</t>
  </si>
  <si>
    <t>Wenderichter</t>
  </si>
  <si>
    <t>D3</t>
  </si>
  <si>
    <t>Starter</t>
  </si>
  <si>
    <t>RS Silber</t>
  </si>
  <si>
    <t>WKL</t>
  </si>
  <si>
    <t>AK 25</t>
  </si>
  <si>
    <t>AK 100</t>
  </si>
  <si>
    <t>RS Bronze</t>
  </si>
  <si>
    <t>Auswertung</t>
  </si>
  <si>
    <t>AK30</t>
  </si>
  <si>
    <t>Ak 120</t>
  </si>
  <si>
    <t>RS Gold</t>
  </si>
  <si>
    <t>Cataring</t>
  </si>
  <si>
    <t>AK 35</t>
  </si>
  <si>
    <t>AK 140</t>
  </si>
  <si>
    <t>Läufer</t>
  </si>
  <si>
    <t>AK 40</t>
  </si>
  <si>
    <t>AK 170</t>
  </si>
  <si>
    <t>ZN Oberst</t>
  </si>
  <si>
    <t>Ak 45</t>
  </si>
  <si>
    <t>AK 200</t>
  </si>
  <si>
    <t>Schwimmrichter</t>
  </si>
  <si>
    <t>AK 50</t>
  </si>
  <si>
    <t>AK 240</t>
  </si>
  <si>
    <t>Egal</t>
  </si>
  <si>
    <t>AK 55</t>
  </si>
  <si>
    <t>AK 280+</t>
  </si>
  <si>
    <t>AK 60</t>
  </si>
  <si>
    <t>AK 65</t>
  </si>
  <si>
    <t>AK 70</t>
  </si>
  <si>
    <t>AK 75</t>
  </si>
  <si>
    <t>AK 80</t>
  </si>
  <si>
    <t>AK 85</t>
  </si>
  <si>
    <t>AK 90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</si>
</sst>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m:ss.00"/>
  </numFmts>
  <fonts count="11"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u val="single"/>
      <sz val="12"/>
      <color indexed="13"/>
      <name val="Calibri"/>
    </font>
    <font>
      <b val="1"/>
      <sz val="12"/>
      <color indexed="8"/>
      <name val="Calibri"/>
    </font>
    <font>
      <b val="1"/>
      <sz val="11"/>
      <color indexed="8"/>
      <name val="Arial"/>
    </font>
    <font>
      <sz val="11"/>
      <color indexed="8"/>
      <name val="Arial"/>
    </font>
    <font>
      <sz val="8"/>
      <color indexed="8"/>
      <name val="Arial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2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5"/>
      </left>
      <right style="thin">
        <color indexed="12"/>
      </right>
      <top style="thin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5"/>
      </right>
      <top style="thin">
        <color indexed="15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/>
      <top style="thin">
        <color indexed="12"/>
      </top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2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center" vertical="bottom"/>
    </xf>
    <xf numFmtId="49" fontId="5" borderId="1" applyNumberFormat="1" applyFont="1" applyFill="0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center" wrapText="1"/>
    </xf>
    <xf numFmtId="0" fontId="0" fillId="4" borderId="1" applyNumberFormat="0" applyFont="1" applyFill="1" applyBorder="1" applyAlignment="1" applyProtection="0">
      <alignment horizontal="center" vertical="center" wrapText="1"/>
    </xf>
    <xf numFmtId="49" fontId="0" fillId="4" borderId="1" applyNumberFormat="1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49" fontId="6" fillId="4" borderId="3" applyNumberFormat="1" applyFont="1" applyFill="1" applyBorder="1" applyAlignment="1" applyProtection="0">
      <alignment horizontal="center" vertical="center" wrapText="1"/>
    </xf>
    <xf numFmtId="0" fontId="6" fillId="4" borderId="4" applyNumberFormat="0" applyFont="1" applyFill="1" applyBorder="1" applyAlignment="1" applyProtection="0">
      <alignment horizontal="center" vertical="center" wrapText="1"/>
    </xf>
    <xf numFmtId="0" fontId="6" fillId="4" borderId="5" applyNumberFormat="0" applyFont="1" applyFill="1" applyBorder="1" applyAlignment="1" applyProtection="0">
      <alignment horizontal="center" vertical="center" wrapText="1"/>
    </xf>
    <xf numFmtId="0" fontId="0" fillId="4" borderId="6" applyNumberFormat="0" applyFont="1" applyFill="1" applyBorder="1" applyAlignment="1" applyProtection="0">
      <alignment vertical="center" wrapText="1"/>
    </xf>
    <xf numFmtId="0" fontId="0" fillId="4" borderId="1" applyNumberFormat="0" applyFont="1" applyFill="1" applyBorder="1" applyAlignment="1" applyProtection="0">
      <alignment vertical="center" wrapText="1"/>
    </xf>
    <xf numFmtId="0" fontId="6" fillId="4" borderId="6" applyNumberFormat="0" applyFont="1" applyFill="1" applyBorder="1" applyAlignment="1" applyProtection="0">
      <alignment horizontal="center" vertical="center" wrapText="1"/>
    </xf>
    <xf numFmtId="0" fontId="6" fillId="4" borderId="1" applyNumberFormat="0" applyFont="1" applyFill="1" applyBorder="1" applyAlignment="1" applyProtection="0">
      <alignment horizontal="center" vertical="center" wrapText="1"/>
    </xf>
    <xf numFmtId="0" fontId="6" fillId="4" borderId="7" applyNumberFormat="0" applyFont="1" applyFill="1" applyBorder="1" applyAlignment="1" applyProtection="0">
      <alignment horizontal="center" vertical="center" wrapText="1"/>
    </xf>
    <xf numFmtId="0" fontId="6" fillId="4" borderId="8" applyNumberFormat="0" applyFont="1" applyFill="1" applyBorder="1" applyAlignment="1" applyProtection="0">
      <alignment horizontal="center" vertical="center" wrapText="1"/>
    </xf>
    <xf numFmtId="0" fontId="6" fillId="4" borderId="2" applyNumberFormat="0" applyFont="1" applyFill="1" applyBorder="1" applyAlignment="1" applyProtection="0">
      <alignment horizontal="center" vertical="center" wrapText="1"/>
    </xf>
    <xf numFmtId="0" fontId="6" fillId="4" borderId="9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7" fillId="5" borderId="11" applyNumberFormat="1" applyFont="1" applyFill="1" applyBorder="1" applyAlignment="1" applyProtection="0">
      <alignment horizontal="center" vertical="center"/>
    </xf>
    <xf numFmtId="0" fontId="7" fillId="5" borderId="12" applyNumberFormat="0" applyFont="1" applyFill="1" applyBorder="1" applyAlignment="1" applyProtection="0">
      <alignment horizontal="center" vertical="center"/>
    </xf>
    <xf numFmtId="49" fontId="7" fillId="6" borderId="12" applyNumberFormat="1" applyFont="1" applyFill="1" applyBorder="1" applyAlignment="1" applyProtection="0">
      <alignment vertical="center"/>
    </xf>
    <xf numFmtId="0" fontId="7" fillId="6" borderId="12" applyNumberFormat="0" applyFont="1" applyFill="1" applyBorder="1" applyAlignment="1" applyProtection="0">
      <alignment vertical="center"/>
    </xf>
    <xf numFmtId="49" fontId="7" fillId="7" borderId="12" applyNumberFormat="1" applyFont="1" applyFill="1" applyBorder="1" applyAlignment="1" applyProtection="0">
      <alignment vertical="center"/>
    </xf>
    <xf numFmtId="0" fontId="7" fillId="7" borderId="12" applyNumberFormat="0" applyFont="1" applyFill="1" applyBorder="1" applyAlignment="1" applyProtection="0">
      <alignment vertical="center"/>
    </xf>
    <xf numFmtId="49" fontId="7" fillId="8" borderId="12" applyNumberFormat="1" applyFont="1" applyFill="1" applyBorder="1" applyAlignment="1" applyProtection="0">
      <alignment vertical="center"/>
    </xf>
    <xf numFmtId="0" fontId="7" fillId="8" borderId="12" applyNumberFormat="0" applyFont="1" applyFill="1" applyBorder="1" applyAlignment="1" applyProtection="0">
      <alignment vertical="center"/>
    </xf>
    <xf numFmtId="0" fontId="7" fillId="8" borderId="13" applyNumberFormat="0" applyFont="1" applyFill="1" applyBorder="1" applyAlignment="1" applyProtection="0">
      <alignment vertical="center"/>
    </xf>
    <xf numFmtId="49" fontId="7" fillId="5" borderId="14" applyNumberFormat="1" applyFont="1" applyFill="1" applyBorder="1" applyAlignment="1" applyProtection="0">
      <alignment horizontal="center" vertical="center"/>
    </xf>
    <xf numFmtId="49" fontId="7" fillId="5" borderId="15" applyNumberFormat="1" applyFont="1" applyFill="1" applyBorder="1" applyAlignment="1" applyProtection="0">
      <alignment horizontal="center" vertical="center"/>
    </xf>
    <xf numFmtId="49" fontId="7" fillId="6" borderId="15" applyNumberFormat="1" applyFont="1" applyFill="1" applyBorder="1" applyAlignment="1" applyProtection="0">
      <alignment vertical="center"/>
    </xf>
    <xf numFmtId="49" fontId="7" fillId="7" borderId="15" applyNumberFormat="1" applyFont="1" applyFill="1" applyBorder="1" applyAlignment="1" applyProtection="0">
      <alignment vertical="center"/>
    </xf>
    <xf numFmtId="49" fontId="7" fillId="8" borderId="15" applyNumberFormat="1" applyFont="1" applyFill="1" applyBorder="1" applyAlignment="1" applyProtection="0">
      <alignment vertical="center"/>
    </xf>
    <xf numFmtId="49" fontId="7" fillId="8" borderId="16" applyNumberFormat="1" applyFont="1" applyFill="1" applyBorder="1" applyAlignment="1" applyProtection="0">
      <alignment vertical="center"/>
    </xf>
    <xf numFmtId="0" fontId="8" fillId="4" borderId="17" applyNumberFormat="0" applyFont="1" applyFill="1" applyBorder="1" applyAlignment="1" applyProtection="0">
      <alignment horizontal="center" vertical="center"/>
    </xf>
    <xf numFmtId="0" fontId="8" fillId="4" borderId="17" applyNumberFormat="0" applyFont="1" applyFill="1" applyBorder="1" applyAlignment="1" applyProtection="0">
      <alignment vertical="center"/>
    </xf>
    <xf numFmtId="49" fontId="9" fillId="9" borderId="18" applyNumberFormat="1" applyFont="1" applyFill="1" applyBorder="1" applyAlignment="1" applyProtection="0">
      <alignment vertical="center"/>
    </xf>
    <xf numFmtId="0" fontId="9" fillId="4" borderId="17" applyNumberFormat="0" applyFont="1" applyFill="1" applyBorder="1" applyAlignment="1" applyProtection="0">
      <alignment vertical="center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21" applyNumberFormat="1" applyFont="1" applyFill="0" applyBorder="1" applyAlignment="1" applyProtection="0">
      <alignment vertical="bottom"/>
    </xf>
    <xf numFmtId="49" fontId="0" borderId="22" applyNumberFormat="1" applyFont="1" applyFill="0" applyBorder="1" applyAlignment="1" applyProtection="0">
      <alignment vertical="bottom"/>
    </xf>
    <xf numFmtId="49" fontId="0" borderId="23" applyNumberFormat="1" applyFont="1" applyFill="0" applyBorder="1" applyAlignment="1" applyProtection="0">
      <alignment vertical="bottom"/>
    </xf>
    <xf numFmtId="49" fontId="0" borderId="19" applyNumberFormat="1" applyFont="1" applyFill="0" applyBorder="1" applyAlignment="1" applyProtection="0">
      <alignment vertical="bottom"/>
    </xf>
    <xf numFmtId="0" fontId="0" borderId="19" applyNumberFormat="1" applyFont="1" applyFill="0" applyBorder="1" applyAlignment="1" applyProtection="0">
      <alignment vertical="bottom"/>
    </xf>
    <xf numFmtId="59" fontId="0" borderId="19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10" borderId="21" applyNumberFormat="1" applyFont="1" applyFill="1" applyBorder="1" applyAlignment="1" applyProtection="0">
      <alignment horizontal="center" vertical="center"/>
    </xf>
    <xf numFmtId="49" fontId="0" fillId="10" borderId="22" applyNumberFormat="1" applyFont="1" applyFill="1" applyBorder="1" applyAlignment="1" applyProtection="0">
      <alignment horizontal="center" vertical="center"/>
    </xf>
    <xf numFmtId="49" fontId="0" fillId="10" borderId="23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center"/>
    </xf>
    <xf numFmtId="49" fontId="10" fillId="4" borderId="1" applyNumberFormat="1" applyFont="1" applyFill="1" applyBorder="1" applyAlignment="1" applyProtection="0">
      <alignment horizontal="center" vertical="bottom"/>
    </xf>
    <xf numFmtId="0" fontId="10" fillId="4" borderId="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563c1"/>
      <rgbColor rgb="ffffffff"/>
      <rgbColor rgb="ffff0000"/>
      <rgbColor rgb="ffd9dce1"/>
      <rgbColor rgb="ffe2eeda"/>
      <rgbColor rgb="fffbe4d5"/>
      <rgbColor rgb="fffff2cb"/>
      <rgbColor rgb="ffbfbfbf"/>
      <rgbColor rgb="ff5b9b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– 2022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– 2022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rettungssport@glueckstadt.dlrg.d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11</v>
      </c>
      <c r="C11" s="3"/>
      <c r="D11" s="3"/>
    </row>
    <row r="12">
      <c r="B12" s="4"/>
      <c r="C12" t="s" s="4">
        <v>5</v>
      </c>
      <c r="D12" t="s" s="5">
        <v>11</v>
      </c>
    </row>
    <row r="13">
      <c r="B13" t="s" s="3">
        <v>31</v>
      </c>
      <c r="C13" s="3"/>
      <c r="D13" s="3"/>
    </row>
    <row r="14">
      <c r="B14" s="4"/>
      <c r="C14" t="s" s="4">
        <v>5</v>
      </c>
      <c r="D14" t="s" s="5">
        <v>31</v>
      </c>
    </row>
    <row r="15">
      <c r="B15" t="s" s="3">
        <v>62</v>
      </c>
      <c r="C15" s="3"/>
      <c r="D15" s="3"/>
    </row>
    <row r="16">
      <c r="B16" s="4"/>
      <c r="C16" t="s" s="4">
        <v>5</v>
      </c>
      <c r="D16" t="s" s="5">
        <v>62</v>
      </c>
    </row>
    <row r="17">
      <c r="B17" t="s" s="3">
        <v>74</v>
      </c>
      <c r="C17" s="3"/>
      <c r="D17" s="3"/>
    </row>
    <row r="18">
      <c r="B18" s="4"/>
      <c r="C18" t="s" s="4">
        <v>5</v>
      </c>
      <c r="D18" t="s" s="5">
        <v>74</v>
      </c>
    </row>
  </sheetData>
  <mergeCells count="1">
    <mergeCell ref="B3:D3"/>
  </mergeCells>
  <hyperlinks>
    <hyperlink ref="D10" location="'Informationen'!R1C1" tooltip="" display="Informationen"/>
    <hyperlink ref="D12" location="'Daten_Gliederung'!R1C1" tooltip="" display="Daten_Gliederung"/>
    <hyperlink ref="D14" location="'Meldung_Einzel'!R1C1" tooltip="" display="Meldung_Einzel"/>
    <hyperlink ref="D16" location="'Meldung_Mannschaft'!R1C1" tooltip="" display="Meldung_Mannschaft"/>
    <hyperlink ref="D18" location="'Hilfsdaten_meldedatein'!R1C1" tooltip="" display="Hilfsdaten_meldedatein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I25"/>
  <sheetViews>
    <sheetView workbookViewId="0" showGridLines="0" defaultGridColor="1"/>
  </sheetViews>
  <sheetFormatPr defaultColWidth="10.8333" defaultRowHeight="15.6" customHeight="1" outlineLevelRow="0" outlineLevelCol="0"/>
  <cols>
    <col min="1" max="2" width="10.8516" style="6" customWidth="1"/>
    <col min="3" max="3" width="4.17188" style="6" customWidth="1"/>
    <col min="4" max="7" width="10.8516" style="6" customWidth="1"/>
    <col min="8" max="8" width="18.6719" style="6" customWidth="1"/>
    <col min="9" max="9" width="10.8516" style="6" customWidth="1"/>
    <col min="10" max="16384" width="10.8516" style="6" customWidth="1"/>
  </cols>
  <sheetData>
    <row r="1" ht="15.35" customHeight="1">
      <c r="A1" s="7"/>
      <c r="B1" t="s" s="8">
        <v>6</v>
      </c>
      <c r="C1" s="9">
        <v>2</v>
      </c>
      <c r="D1" s="7"/>
      <c r="E1" s="7"/>
      <c r="F1" s="10"/>
      <c r="G1" s="10"/>
      <c r="H1" s="10"/>
      <c r="I1" s="7"/>
    </row>
    <row r="2" ht="15.35" customHeight="1">
      <c r="A2" s="7"/>
      <c r="B2" s="7"/>
      <c r="C2" s="7"/>
      <c r="D2" s="7"/>
      <c r="E2" s="7"/>
      <c r="F2" t="s" s="11">
        <v>7</v>
      </c>
      <c r="G2" s="10"/>
      <c r="H2" s="10"/>
      <c r="I2" s="7"/>
    </row>
    <row r="3" ht="15.35" customHeight="1">
      <c r="A3" s="7"/>
      <c r="B3" s="7"/>
      <c r="C3" s="7"/>
      <c r="D3" s="7"/>
      <c r="E3" s="7"/>
      <c r="F3" s="7"/>
      <c r="G3" s="7"/>
      <c r="H3" s="7"/>
      <c r="I3" s="7"/>
    </row>
    <row r="4" ht="15.35" customHeight="1">
      <c r="A4" s="7"/>
      <c r="B4" s="7"/>
      <c r="C4" s="7"/>
      <c r="D4" s="7"/>
      <c r="E4" s="7"/>
      <c r="F4" s="7"/>
      <c r="G4" s="7"/>
      <c r="H4" s="7"/>
      <c r="I4" s="7"/>
    </row>
    <row r="5" ht="15.35" customHeight="1">
      <c r="A5" s="7"/>
      <c r="B5" s="7"/>
      <c r="C5" s="7"/>
      <c r="D5" s="7"/>
      <c r="E5" s="7"/>
      <c r="F5" s="7"/>
      <c r="G5" s="7"/>
      <c r="H5" s="7"/>
      <c r="I5" s="7"/>
    </row>
    <row r="6" ht="15.35" customHeight="1">
      <c r="A6" t="s" s="12">
        <v>8</v>
      </c>
      <c r="B6" s="13"/>
      <c r="C6" s="13"/>
      <c r="D6" s="13"/>
      <c r="E6" s="7"/>
      <c r="F6" t="s" s="14">
        <v>9</v>
      </c>
      <c r="G6" s="15"/>
      <c r="H6" s="15"/>
      <c r="I6" s="15"/>
    </row>
    <row r="7" ht="15.35" customHeight="1">
      <c r="A7" s="13"/>
      <c r="B7" s="13"/>
      <c r="C7" s="13"/>
      <c r="D7" s="13"/>
      <c r="E7" s="7"/>
      <c r="F7" s="15"/>
      <c r="G7" s="15"/>
      <c r="H7" s="15"/>
      <c r="I7" s="15"/>
    </row>
    <row r="8" ht="15.35" customHeight="1">
      <c r="A8" s="13"/>
      <c r="B8" s="13"/>
      <c r="C8" s="13"/>
      <c r="D8" s="13"/>
      <c r="E8" s="7"/>
      <c r="F8" s="7"/>
      <c r="G8" s="7"/>
      <c r="H8" s="7"/>
      <c r="I8" s="7"/>
    </row>
    <row r="9" ht="15.35" customHeight="1">
      <c r="A9" s="13"/>
      <c r="B9" s="13"/>
      <c r="C9" s="13"/>
      <c r="D9" s="13"/>
      <c r="E9" s="7"/>
      <c r="F9" s="7"/>
      <c r="G9" s="7"/>
      <c r="H9" s="7"/>
      <c r="I9" s="7"/>
    </row>
    <row r="10" ht="15.35" customHeight="1">
      <c r="A10" s="13"/>
      <c r="B10" s="13"/>
      <c r="C10" s="13"/>
      <c r="D10" s="13"/>
      <c r="E10" s="7"/>
      <c r="F10" s="7"/>
      <c r="G10" s="7"/>
      <c r="H10" s="7"/>
      <c r="I10" s="7"/>
    </row>
    <row r="11" ht="15.35" customHeight="1">
      <c r="A11" s="13"/>
      <c r="B11" s="13"/>
      <c r="C11" s="13"/>
      <c r="D11" s="13"/>
      <c r="E11" s="7"/>
      <c r="F11" s="7"/>
      <c r="G11" s="7"/>
      <c r="H11" s="7"/>
      <c r="I11" s="7"/>
    </row>
    <row r="12" ht="15.35" customHeight="1">
      <c r="A12" s="13"/>
      <c r="B12" s="13"/>
      <c r="C12" s="13"/>
      <c r="D12" s="13"/>
      <c r="E12" s="7"/>
      <c r="F12" s="7"/>
      <c r="G12" s="7"/>
      <c r="H12" s="7"/>
      <c r="I12" s="7"/>
    </row>
    <row r="13" ht="15.35" customHeight="1">
      <c r="A13" s="16"/>
      <c r="B13" s="16"/>
      <c r="C13" s="16"/>
      <c r="D13" s="16"/>
      <c r="E13" s="7"/>
      <c r="F13" s="7"/>
      <c r="G13" s="7"/>
      <c r="H13" s="7"/>
      <c r="I13" s="7"/>
    </row>
    <row r="14" ht="16.05" customHeight="1">
      <c r="A14" t="s" s="17">
        <v>10</v>
      </c>
      <c r="B14" s="18"/>
      <c r="C14" s="18"/>
      <c r="D14" s="19"/>
      <c r="E14" s="20"/>
      <c r="F14" s="21"/>
      <c r="G14" s="21"/>
      <c r="H14" s="21"/>
      <c r="I14" s="7"/>
    </row>
    <row r="15" ht="15.35" customHeight="1">
      <c r="A15" s="22"/>
      <c r="B15" s="23"/>
      <c r="C15" s="23"/>
      <c r="D15" s="24"/>
      <c r="E15" s="20"/>
      <c r="F15" s="21"/>
      <c r="G15" s="21"/>
      <c r="H15" s="21"/>
      <c r="I15" s="7"/>
    </row>
    <row r="16" ht="15.35" customHeight="1">
      <c r="A16" s="22"/>
      <c r="B16" s="23"/>
      <c r="C16" s="23"/>
      <c r="D16" s="24"/>
      <c r="E16" s="20"/>
      <c r="F16" s="21"/>
      <c r="G16" s="21"/>
      <c r="H16" s="21"/>
      <c r="I16" s="7"/>
    </row>
    <row r="17" ht="15.35" customHeight="1">
      <c r="A17" s="22"/>
      <c r="B17" s="23"/>
      <c r="C17" s="23"/>
      <c r="D17" s="24"/>
      <c r="E17" s="20"/>
      <c r="F17" s="21"/>
      <c r="G17" s="21"/>
      <c r="H17" s="21"/>
      <c r="I17" s="7"/>
    </row>
    <row r="18" ht="15.35" customHeight="1">
      <c r="A18" s="22"/>
      <c r="B18" s="23"/>
      <c r="C18" s="23"/>
      <c r="D18" s="24"/>
      <c r="E18" s="20"/>
      <c r="F18" s="21"/>
      <c r="G18" s="21"/>
      <c r="H18" s="21"/>
      <c r="I18" s="7"/>
    </row>
    <row r="19" ht="15.35" customHeight="1">
      <c r="A19" s="22"/>
      <c r="B19" s="23"/>
      <c r="C19" s="23"/>
      <c r="D19" s="24"/>
      <c r="E19" s="20"/>
      <c r="F19" s="21"/>
      <c r="G19" s="21"/>
      <c r="H19" s="21"/>
      <c r="I19" s="7"/>
    </row>
    <row r="20" ht="15.35" customHeight="1">
      <c r="A20" s="22"/>
      <c r="B20" s="23"/>
      <c r="C20" s="23"/>
      <c r="D20" s="24"/>
      <c r="E20" s="20"/>
      <c r="F20" s="21"/>
      <c r="G20" s="21"/>
      <c r="H20" s="21"/>
      <c r="I20" s="7"/>
    </row>
    <row r="21" ht="15.35" customHeight="1">
      <c r="A21" s="22"/>
      <c r="B21" s="23"/>
      <c r="C21" s="23"/>
      <c r="D21" s="24"/>
      <c r="E21" s="20"/>
      <c r="F21" s="21"/>
      <c r="G21" s="21"/>
      <c r="H21" s="21"/>
      <c r="I21" s="7"/>
    </row>
    <row r="22" ht="15.35" customHeight="1">
      <c r="A22" s="22"/>
      <c r="B22" s="23"/>
      <c r="C22" s="23"/>
      <c r="D22" s="24"/>
      <c r="E22" s="20"/>
      <c r="F22" s="21"/>
      <c r="G22" s="21"/>
      <c r="H22" s="21"/>
      <c r="I22" s="7"/>
    </row>
    <row r="23" ht="15.35" customHeight="1">
      <c r="A23" s="22"/>
      <c r="B23" s="23"/>
      <c r="C23" s="23"/>
      <c r="D23" s="24"/>
      <c r="E23" s="20"/>
      <c r="F23" s="21"/>
      <c r="G23" s="21"/>
      <c r="H23" s="21"/>
      <c r="I23" s="7"/>
    </row>
    <row r="24" ht="15.35" customHeight="1">
      <c r="A24" s="22"/>
      <c r="B24" s="23"/>
      <c r="C24" s="23"/>
      <c r="D24" s="24"/>
      <c r="E24" s="20"/>
      <c r="F24" s="21"/>
      <c r="G24" s="21"/>
      <c r="H24" s="21"/>
      <c r="I24" s="7"/>
    </row>
    <row r="25" ht="15.35" customHeight="1">
      <c r="A25" s="25"/>
      <c r="B25" s="26"/>
      <c r="C25" s="26"/>
      <c r="D25" s="27"/>
      <c r="E25" s="20"/>
      <c r="F25" s="21"/>
      <c r="G25" s="21"/>
      <c r="H25" s="21"/>
      <c r="I25" s="7"/>
    </row>
  </sheetData>
  <mergeCells count="5">
    <mergeCell ref="A14:D25"/>
    <mergeCell ref="F1:H1"/>
    <mergeCell ref="A6:D12"/>
    <mergeCell ref="F6:I7"/>
    <mergeCell ref="F2:H2"/>
  </mergeCells>
  <hyperlinks>
    <hyperlink ref="F2" r:id="rId1" location="" tooltip="" display="rettungssport@glueckstadt.dlrg.de"/>
  </hyperlink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0.8333" defaultRowHeight="15.6" customHeight="1" outlineLevelRow="0" outlineLevelCol="0"/>
  <cols>
    <col min="1" max="1" width="30.5" style="28" customWidth="1"/>
    <col min="2" max="2" width="8.17188" style="28" customWidth="1"/>
    <col min="3" max="3" width="9.35156" style="28" customWidth="1"/>
    <col min="4" max="4" width="7.67188" style="28" customWidth="1"/>
    <col min="5" max="5" width="17.3516" style="28" customWidth="1"/>
    <col min="6" max="6" width="32" style="28" customWidth="1"/>
    <col min="7" max="7" width="15" style="28" customWidth="1"/>
    <col min="8" max="8" width="22.3516" style="28" customWidth="1"/>
    <col min="9" max="9" width="17.1719" style="28" customWidth="1"/>
    <col min="10" max="10" width="18.8516" style="28" customWidth="1"/>
    <col min="11" max="11" width="12.6719" style="28" customWidth="1"/>
    <col min="12" max="12" width="21.1719" style="28" customWidth="1"/>
    <col min="13" max="13" width="14.1719" style="28" customWidth="1"/>
    <col min="14" max="14" width="21.1719" style="28" customWidth="1"/>
    <col min="15" max="16384" width="10.8516" style="28" customWidth="1"/>
  </cols>
  <sheetData>
    <row r="1" ht="15.3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5.3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4.6" customHeight="1">
      <c r="A3" t="s" s="30">
        <v>12</v>
      </c>
      <c r="B3" s="31"/>
      <c r="C3" s="31"/>
      <c r="D3" s="31"/>
      <c r="E3" s="31"/>
      <c r="F3" t="s" s="32">
        <v>13</v>
      </c>
      <c r="G3" s="33"/>
      <c r="H3" s="33"/>
      <c r="I3" t="s" s="34">
        <v>14</v>
      </c>
      <c r="J3" s="35"/>
      <c r="K3" s="35"/>
      <c r="L3" t="s" s="36">
        <v>15</v>
      </c>
      <c r="M3" s="37"/>
      <c r="N3" s="38"/>
    </row>
    <row r="4" ht="16.2" customHeight="1">
      <c r="A4" t="s" s="39">
        <v>16</v>
      </c>
      <c r="B4" t="s" s="40">
        <v>17</v>
      </c>
      <c r="C4" t="s" s="40">
        <v>18</v>
      </c>
      <c r="D4" t="s" s="40">
        <v>19</v>
      </c>
      <c r="E4" t="s" s="40">
        <v>20</v>
      </c>
      <c r="F4" t="s" s="41">
        <v>21</v>
      </c>
      <c r="G4" t="s" s="41">
        <v>22</v>
      </c>
      <c r="H4" t="s" s="41">
        <v>23</v>
      </c>
      <c r="I4" t="s" s="42">
        <v>24</v>
      </c>
      <c r="J4" t="s" s="42">
        <v>25</v>
      </c>
      <c r="K4" t="s" s="42">
        <v>26</v>
      </c>
      <c r="L4" t="s" s="36">
        <v>27</v>
      </c>
      <c r="M4" t="s" s="43">
        <v>28</v>
      </c>
      <c r="N4" t="s" s="44">
        <v>29</v>
      </c>
    </row>
    <row r="5" ht="42.75" customHeight="1">
      <c r="A5" s="45"/>
      <c r="B5" s="45"/>
      <c r="C5" s="45"/>
      <c r="D5" s="45"/>
      <c r="E5" s="45"/>
      <c r="F5" s="46"/>
      <c r="G5" s="46"/>
      <c r="H5" s="46"/>
      <c r="I5" s="46"/>
      <c r="J5" s="46"/>
      <c r="K5" s="46"/>
      <c r="L5" t="s" s="47">
        <v>30</v>
      </c>
      <c r="M5" s="46"/>
      <c r="N5" s="48"/>
    </row>
    <row r="6" ht="15.8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  <c r="M6" s="49"/>
      <c r="N6" s="49"/>
    </row>
    <row r="7" ht="15.3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15.3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15.3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15.3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V283"/>
  <sheetViews>
    <sheetView workbookViewId="0" showGridLines="0" defaultGridColor="1"/>
  </sheetViews>
  <sheetFormatPr defaultColWidth="10.8333" defaultRowHeight="15.6" customHeight="1" outlineLevelRow="0" outlineLevelCol="0"/>
  <cols>
    <col min="1" max="1" width="11.6719" style="51" customWidth="1"/>
    <col min="2" max="2" width="8.5" style="51" customWidth="1"/>
    <col min="3" max="3" width="8.35156" style="51" customWidth="1"/>
    <col min="4" max="4" width="10.8516" style="51" customWidth="1"/>
    <col min="5" max="5" width="11.1719" style="51" customWidth="1"/>
    <col min="6" max="6" width="10" style="51" customWidth="1"/>
    <col min="7" max="9" hidden="1" width="10.8333" style="51" customWidth="1"/>
    <col min="10" max="10" width="23" style="51" customWidth="1"/>
    <col min="11" max="12" width="23.8516" style="51" customWidth="1"/>
    <col min="13" max="13" width="17.1719" style="51" customWidth="1"/>
    <col min="14" max="14" width="16.8516" style="51" customWidth="1"/>
    <col min="15" max="15" width="12.5" style="51" customWidth="1"/>
    <col min="16" max="16" width="16.3516" style="51" customWidth="1"/>
    <col min="17" max="17" width="10" style="51" customWidth="1"/>
    <col min="18" max="18" width="20.8516" style="51" customWidth="1"/>
    <col min="19" max="19" width="24.3516" style="51" customWidth="1"/>
    <col min="20" max="20" width="17.6719" style="51" customWidth="1"/>
    <col min="21" max="21" width="24.5" style="51" customWidth="1"/>
    <col min="22" max="22" width="9.5" style="51" customWidth="1"/>
    <col min="23" max="16384" width="10.8516" style="51" customWidth="1"/>
  </cols>
  <sheetData>
    <row r="1" ht="16.2" customHeight="1">
      <c r="A1" t="s" s="52">
        <v>32</v>
      </c>
      <c r="B1" t="s" s="53">
        <v>33</v>
      </c>
      <c r="C1" t="s" s="53">
        <v>34</v>
      </c>
      <c r="D1" t="s" s="53">
        <v>35</v>
      </c>
      <c r="E1" t="s" s="53">
        <v>36</v>
      </c>
      <c r="F1" t="s" s="53">
        <v>37</v>
      </c>
      <c r="G1" t="s" s="53">
        <v>38</v>
      </c>
      <c r="H1" t="s" s="53">
        <v>39</v>
      </c>
      <c r="I1" t="s" s="53">
        <v>40</v>
      </c>
      <c r="J1" t="s" s="53">
        <v>41</v>
      </c>
      <c r="K1" t="s" s="53">
        <v>42</v>
      </c>
      <c r="L1" t="s" s="53">
        <v>43</v>
      </c>
      <c r="M1" t="s" s="53">
        <v>44</v>
      </c>
      <c r="N1" t="s" s="53">
        <v>45</v>
      </c>
      <c r="O1" t="s" s="53">
        <v>46</v>
      </c>
      <c r="P1" t="s" s="53">
        <v>47</v>
      </c>
      <c r="Q1" t="s" s="53">
        <v>48</v>
      </c>
      <c r="R1" t="s" s="53">
        <v>49</v>
      </c>
      <c r="S1" t="s" s="53">
        <v>50</v>
      </c>
      <c r="T1" t="s" s="53">
        <v>51</v>
      </c>
      <c r="U1" t="s" s="53">
        <v>52</v>
      </c>
      <c r="V1" t="s" s="54">
        <v>53</v>
      </c>
    </row>
    <row r="2" ht="15.85" customHeight="1">
      <c r="A2" t="s" s="55">
        <v>54</v>
      </c>
      <c r="B2" t="s" s="55">
        <v>55</v>
      </c>
      <c r="C2" s="56">
        <v>2013</v>
      </c>
      <c r="D2" t="s" s="55">
        <v>56</v>
      </c>
      <c r="E2" t="s" s="55">
        <v>57</v>
      </c>
      <c r="F2" t="s" s="55">
        <v>58</v>
      </c>
      <c r="G2" s="49"/>
      <c r="H2" s="49"/>
      <c r="I2" s="49"/>
      <c r="J2" s="49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49"/>
    </row>
    <row r="3" ht="15.35" customHeight="1">
      <c r="A3" t="s" s="58">
        <v>54</v>
      </c>
      <c r="B3" t="s" s="58">
        <v>59</v>
      </c>
      <c r="C3" s="59">
        <v>1998</v>
      </c>
      <c r="D3" t="s" s="58">
        <v>60</v>
      </c>
      <c r="E3" t="s" s="58">
        <v>57</v>
      </c>
      <c r="F3" t="s" s="58">
        <v>61</v>
      </c>
      <c r="G3" s="7"/>
      <c r="H3" s="7"/>
      <c r="I3" s="7"/>
      <c r="J3" s="7"/>
      <c r="K3" s="60"/>
      <c r="L3" s="60">
        <v>1.006944328701055</v>
      </c>
      <c r="M3" s="60"/>
      <c r="N3" s="60">
        <v>1.006944328701055</v>
      </c>
      <c r="O3" s="60"/>
      <c r="P3" s="60">
        <v>1.006944328701055</v>
      </c>
      <c r="Q3" s="60">
        <v>1.006944328701055</v>
      </c>
      <c r="R3" s="60"/>
      <c r="S3" s="60"/>
      <c r="T3" s="60"/>
      <c r="U3" s="60"/>
      <c r="V3" s="7"/>
    </row>
    <row r="4" ht="15.3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7"/>
    </row>
    <row r="5" ht="15.3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7"/>
    </row>
    <row r="6" ht="15.3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7"/>
    </row>
    <row r="7" ht="15.3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7"/>
    </row>
    <row r="8" ht="15.3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7"/>
    </row>
    <row r="9" ht="15.3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7"/>
    </row>
    <row r="10" ht="15.3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7"/>
    </row>
    <row r="11" ht="15.3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"/>
    </row>
    <row r="12" ht="15.3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7"/>
    </row>
    <row r="13" ht="15.3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7"/>
    </row>
    <row r="14" ht="15.3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7"/>
    </row>
    <row r="15" ht="15.3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7"/>
    </row>
    <row r="16" ht="15.3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7"/>
    </row>
    <row r="17" ht="15.3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7"/>
    </row>
    <row r="18" ht="15.3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7"/>
    </row>
    <row r="19" ht="15.3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7"/>
    </row>
    <row r="20" ht="15.3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7"/>
    </row>
    <row r="21" ht="15.3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7"/>
    </row>
    <row r="22" ht="15.3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7"/>
    </row>
    <row r="23" ht="15.3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"/>
    </row>
    <row r="24" ht="15.3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"/>
    </row>
    <row r="25" ht="15.3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7"/>
    </row>
    <row r="26" ht="15.3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7"/>
    </row>
    <row r="27" ht="15.3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"/>
    </row>
    <row r="28" ht="15.3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7"/>
    </row>
    <row r="29" ht="15.3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7"/>
    </row>
    <row r="30" ht="15.3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7"/>
    </row>
    <row r="31" ht="15.3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7"/>
    </row>
    <row r="32" ht="15.3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7"/>
    </row>
    <row r="33" ht="15.3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7"/>
    </row>
    <row r="34" ht="15.3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7"/>
    </row>
    <row r="35" ht="15.3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7"/>
    </row>
    <row r="36" ht="15.3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7"/>
    </row>
    <row r="37" ht="15.3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"/>
    </row>
    <row r="38" ht="15.3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7"/>
    </row>
    <row r="39" ht="15.3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7"/>
    </row>
    <row r="40" ht="15.3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7"/>
    </row>
    <row r="41" ht="15.3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7"/>
    </row>
    <row r="42" ht="15.3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7"/>
    </row>
    <row r="43" ht="15.3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7"/>
    </row>
    <row r="44" ht="15.3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7"/>
    </row>
    <row r="45" ht="15.3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7"/>
    </row>
    <row r="46" ht="15.3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7"/>
    </row>
    <row r="47" ht="15.3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7"/>
    </row>
    <row r="48" ht="15.3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7"/>
    </row>
    <row r="49" ht="15.3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7"/>
    </row>
    <row r="50" ht="15.3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7"/>
    </row>
    <row r="51" ht="15.3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7"/>
    </row>
    <row r="52" ht="15.3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7"/>
    </row>
    <row r="53" ht="15.3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"/>
    </row>
    <row r="54" ht="15.3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"/>
    </row>
    <row r="55" ht="15.3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"/>
    </row>
    <row r="56" ht="15.3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7"/>
    </row>
    <row r="57" ht="15.3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7"/>
    </row>
    <row r="58" ht="15.3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7"/>
    </row>
    <row r="59" ht="15.3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7"/>
    </row>
    <row r="60" ht="15.3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7"/>
    </row>
    <row r="61" ht="15.3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7"/>
    </row>
    <row r="62" ht="15.3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7"/>
    </row>
    <row r="63" ht="15.3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7"/>
    </row>
    <row r="64" ht="15.3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7"/>
    </row>
    <row r="65" ht="15.3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7"/>
    </row>
    <row r="66" ht="15.3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7"/>
    </row>
    <row r="67" ht="15.3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7"/>
    </row>
    <row r="68" ht="15.3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7"/>
    </row>
    <row r="69" ht="15.3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7"/>
    </row>
    <row r="70" ht="15.3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7"/>
    </row>
    <row r="71" ht="15.3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7"/>
    </row>
    <row r="72" ht="15.3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7"/>
    </row>
    <row r="73" ht="15.3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7"/>
    </row>
    <row r="74" ht="15.3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7"/>
    </row>
    <row r="75" ht="15.3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7"/>
    </row>
    <row r="76" ht="15.3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7"/>
    </row>
    <row r="77" ht="15.3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7"/>
    </row>
    <row r="78" ht="15.3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7"/>
    </row>
    <row r="79" ht="15.3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7"/>
    </row>
    <row r="80" ht="15.3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7"/>
    </row>
    <row r="81" ht="15.3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7"/>
    </row>
    <row r="82" ht="15.3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7"/>
    </row>
    <row r="83" ht="15.3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7"/>
    </row>
    <row r="84" ht="15.3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7"/>
    </row>
    <row r="85" ht="15.3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7"/>
    </row>
    <row r="86" ht="15.3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7"/>
    </row>
    <row r="87" ht="15.3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7"/>
    </row>
    <row r="88" ht="15.3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7"/>
    </row>
    <row r="89" ht="15.3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7"/>
    </row>
    <row r="90" ht="15.3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7"/>
    </row>
    <row r="91" ht="15.3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7"/>
    </row>
    <row r="92" ht="15.3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7"/>
    </row>
    <row r="93" ht="15.3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7"/>
    </row>
    <row r="94" ht="15.3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7"/>
    </row>
    <row r="95" ht="15.3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7"/>
    </row>
    <row r="96" ht="15.3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7"/>
    </row>
    <row r="97" ht="15.3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7"/>
    </row>
    <row r="98" ht="15.3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7"/>
    </row>
    <row r="99" ht="15.3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7"/>
    </row>
    <row r="100" ht="15.3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7"/>
    </row>
    <row r="101" ht="15.3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7"/>
    </row>
    <row r="102" ht="15.3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7"/>
    </row>
    <row r="103" ht="15.3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7"/>
    </row>
    <row r="104" ht="15.3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7"/>
    </row>
    <row r="105" ht="15.3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7"/>
    </row>
    <row r="106" ht="15.3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7"/>
    </row>
    <row r="107" ht="15.3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7"/>
    </row>
    <row r="108" ht="15.3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7"/>
    </row>
    <row r="109" ht="15.3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7"/>
    </row>
    <row r="110" ht="15.3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7"/>
    </row>
    <row r="111" ht="15.3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7"/>
    </row>
    <row r="112" ht="15.3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7"/>
    </row>
    <row r="113" ht="15.3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7"/>
    </row>
    <row r="114" ht="15.3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7"/>
    </row>
    <row r="115" ht="15.3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7"/>
    </row>
    <row r="116" ht="15.3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7"/>
    </row>
    <row r="117" ht="15.3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7"/>
    </row>
    <row r="118" ht="15.3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7"/>
    </row>
    <row r="119" ht="15.3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7"/>
    </row>
    <row r="120" ht="15.3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7"/>
    </row>
    <row r="121" ht="15.3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7"/>
    </row>
    <row r="122" ht="15.3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7"/>
    </row>
    <row r="123" ht="15.3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7"/>
    </row>
    <row r="124" ht="15.3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7"/>
    </row>
    <row r="125" ht="15.3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7"/>
    </row>
    <row r="126" ht="15.3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7"/>
    </row>
    <row r="127" ht="15.3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7"/>
    </row>
    <row r="128" ht="15.3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7"/>
    </row>
    <row r="129" ht="15.3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7"/>
    </row>
    <row r="130" ht="15.3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7"/>
    </row>
    <row r="131" ht="15.3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7"/>
    </row>
    <row r="132" ht="15.3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7"/>
    </row>
    <row r="133" ht="15.3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7"/>
    </row>
    <row r="134" ht="15.3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7"/>
    </row>
    <row r="135" ht="15.3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7"/>
    </row>
    <row r="136" ht="15.3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7"/>
    </row>
    <row r="137" ht="15.3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7"/>
    </row>
    <row r="138" ht="15.3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7"/>
    </row>
    <row r="139" ht="15.3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7"/>
    </row>
    <row r="140" ht="15.3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7"/>
    </row>
    <row r="141" ht="15.3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7"/>
    </row>
    <row r="142" ht="15.3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7"/>
    </row>
    <row r="143" ht="15.3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7"/>
    </row>
    <row r="144" ht="15.3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7"/>
    </row>
    <row r="145" ht="15.3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7"/>
    </row>
    <row r="146" ht="15.3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7"/>
    </row>
    <row r="147" ht="15.3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7"/>
    </row>
    <row r="148" ht="15.3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7"/>
    </row>
    <row r="149" ht="15.3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7"/>
    </row>
    <row r="150" ht="15.3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7"/>
    </row>
    <row r="151" ht="15.3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7"/>
    </row>
    <row r="152" ht="15.3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7"/>
    </row>
    <row r="153" ht="15.3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7"/>
    </row>
    <row r="154" ht="15.3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7"/>
    </row>
    <row r="155" ht="15.3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7"/>
    </row>
    <row r="156" ht="15.3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7"/>
    </row>
    <row r="157" ht="15.3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7"/>
    </row>
    <row r="158" ht="15.3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7"/>
    </row>
    <row r="159" ht="15.3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7"/>
    </row>
    <row r="160" ht="15.3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7"/>
    </row>
    <row r="161" ht="15.3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7"/>
    </row>
    <row r="162" ht="15.3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7"/>
    </row>
    <row r="163" ht="15.3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7"/>
    </row>
    <row r="164" ht="15.3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7"/>
    </row>
    <row r="165" ht="15.3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7"/>
    </row>
    <row r="166" ht="15.3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7"/>
    </row>
    <row r="167" ht="15.3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7"/>
    </row>
    <row r="168" ht="15.3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7"/>
    </row>
    <row r="169" ht="15.3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7"/>
    </row>
    <row r="170" ht="15.3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7"/>
    </row>
    <row r="171" ht="15.3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7"/>
    </row>
    <row r="172" ht="15.3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7"/>
    </row>
    <row r="173" ht="15.3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7"/>
    </row>
    <row r="174" ht="15.3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7"/>
    </row>
    <row r="175" ht="15.3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7"/>
    </row>
    <row r="176" ht="15.3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7"/>
    </row>
    <row r="177" ht="15.3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7"/>
    </row>
    <row r="178" ht="15.3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7"/>
    </row>
    <row r="179" ht="15.3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7"/>
    </row>
    <row r="180" ht="15.3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7"/>
    </row>
    <row r="181" ht="15.3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7"/>
    </row>
    <row r="182" ht="15.3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7"/>
    </row>
    <row r="183" ht="15.3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7"/>
    </row>
    <row r="184" ht="15.3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7"/>
    </row>
    <row r="185" ht="15.3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7"/>
    </row>
    <row r="186" ht="15.3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7"/>
    </row>
    <row r="187" ht="15.3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7"/>
    </row>
    <row r="188" ht="15.3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7"/>
    </row>
    <row r="189" ht="15.3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7"/>
    </row>
    <row r="190" ht="15.3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7"/>
    </row>
    <row r="191" ht="15.3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7"/>
    </row>
    <row r="192" ht="15.3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7"/>
    </row>
    <row r="193" ht="15.3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7"/>
    </row>
    <row r="194" ht="15.3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7"/>
    </row>
    <row r="195" ht="15.3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7"/>
    </row>
    <row r="196" ht="15.3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7"/>
    </row>
    <row r="197" ht="15.3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7"/>
    </row>
    <row r="198" ht="15.3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7"/>
    </row>
    <row r="199" ht="15.3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7"/>
    </row>
    <row r="200" ht="15.3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7"/>
    </row>
    <row r="201" ht="15.3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7"/>
    </row>
    <row r="202" ht="15.3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7"/>
    </row>
    <row r="203" ht="15.3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7"/>
    </row>
    <row r="204" ht="15.3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7"/>
    </row>
    <row r="205" ht="15.3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7"/>
    </row>
    <row r="206" ht="15.3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7"/>
    </row>
    <row r="207" ht="15.3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7"/>
    </row>
    <row r="208" ht="15.3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7"/>
    </row>
    <row r="209" ht="15.3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7"/>
    </row>
    <row r="210" ht="15.3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7"/>
    </row>
    <row r="211" ht="15.3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7"/>
    </row>
    <row r="212" ht="15.3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7"/>
    </row>
    <row r="213" ht="15.3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7"/>
    </row>
    <row r="214" ht="15.3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7"/>
    </row>
    <row r="215" ht="15.3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7"/>
    </row>
    <row r="216" ht="15.3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7"/>
    </row>
    <row r="217" ht="15.3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7"/>
    </row>
    <row r="218" ht="15.3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7"/>
    </row>
    <row r="219" ht="15.3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7"/>
    </row>
    <row r="220" ht="15.3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7"/>
    </row>
    <row r="221" ht="15.3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7"/>
    </row>
    <row r="222" ht="15.3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7"/>
    </row>
    <row r="223" ht="15.3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7"/>
    </row>
    <row r="224" ht="15.3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7"/>
    </row>
    <row r="225" ht="15.3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7"/>
    </row>
    <row r="226" ht="15.3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7"/>
    </row>
    <row r="227" ht="15.3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7"/>
    </row>
    <row r="228" ht="15.3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7"/>
    </row>
    <row r="229" ht="15.3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7"/>
    </row>
    <row r="230" ht="15.3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7"/>
    </row>
    <row r="231" ht="15.3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7"/>
    </row>
    <row r="232" ht="15.3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7"/>
    </row>
    <row r="233" ht="15.3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7"/>
    </row>
    <row r="234" ht="15.3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7"/>
    </row>
    <row r="235" ht="15.3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7"/>
    </row>
    <row r="236" ht="15.3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7"/>
    </row>
    <row r="237" ht="15.3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7"/>
    </row>
    <row r="238" ht="15.3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7"/>
    </row>
    <row r="239" ht="15.3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7"/>
    </row>
    <row r="240" ht="15.3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7"/>
    </row>
    <row r="241" ht="15.3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7"/>
    </row>
    <row r="242" ht="15.3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7"/>
    </row>
    <row r="243" ht="15.3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7"/>
    </row>
    <row r="244" ht="15.3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7"/>
    </row>
    <row r="245" ht="15.3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7"/>
    </row>
    <row r="246" ht="15.3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7"/>
    </row>
    <row r="247" ht="15.3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7"/>
    </row>
    <row r="248" ht="15.3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7"/>
    </row>
    <row r="249" ht="15.3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7"/>
    </row>
    <row r="250" ht="15.3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7"/>
    </row>
    <row r="251" ht="15.3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7"/>
    </row>
    <row r="252" ht="15.3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7"/>
    </row>
    <row r="253" ht="15.3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7"/>
    </row>
    <row r="254" ht="15.3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7"/>
    </row>
    <row r="255" ht="15.3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7"/>
    </row>
    <row r="256" ht="15.3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7"/>
    </row>
    <row r="257" ht="15.3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7"/>
    </row>
    <row r="258" ht="15.3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7"/>
    </row>
    <row r="259" ht="15.3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7"/>
    </row>
    <row r="260" ht="15.3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7"/>
    </row>
    <row r="261" ht="15.3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7"/>
    </row>
    <row r="262" ht="15.3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7"/>
    </row>
    <row r="263" ht="15.3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7"/>
    </row>
    <row r="264" ht="15.3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7"/>
    </row>
    <row r="265" ht="15.3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7"/>
    </row>
    <row r="266" ht="15.3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7"/>
    </row>
    <row r="267" ht="15.3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7"/>
    </row>
    <row r="268" ht="15.3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7"/>
    </row>
    <row r="269" ht="15.3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7"/>
    </row>
    <row r="270" ht="15.3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7"/>
    </row>
    <row r="271" ht="15.3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7"/>
    </row>
    <row r="272" ht="15.3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7"/>
    </row>
    <row r="273" ht="15.3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7"/>
    </row>
    <row r="274" ht="15.3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7"/>
    </row>
    <row r="275" ht="15.3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7"/>
    </row>
    <row r="276" ht="15.3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7"/>
    </row>
    <row r="277" ht="15.3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7"/>
    </row>
    <row r="278" ht="15.3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7"/>
    </row>
    <row r="279" ht="15.3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7"/>
    </row>
    <row r="280" ht="15.3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7"/>
    </row>
    <row r="281" ht="15.3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7"/>
    </row>
    <row r="282" ht="15.3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7"/>
    </row>
    <row r="283" ht="15.3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7"/>
    </row>
  </sheetData>
  <dataValidations count="4">
    <dataValidation type="list" allowBlank="1" showInputMessage="1" showErrorMessage="1" sqref="D2:D283">
      <formula1>"AK 10,AK 12,AK 13/14,AK 15/16,AK 17/18,AK Offen,AK 25,AK30,AK 35,AK 40,Ak 45,AK 50,AK 55,AK 60,AK 65,AK 70,AK 75,AK 80,AK 85,AK 90"</formula1>
    </dataValidation>
    <dataValidation type="list" allowBlank="1" showInputMessage="1" showErrorMessage="1" sqref="F2:F283">
      <formula1>"W,M"</formula1>
    </dataValidation>
    <dataValidation type="list" allowBlank="1" showInputMessage="1" showErrorMessage="1" sqref="G2:G283 I2:I283">
      <formula1>"Ja,Nein"</formula1>
    </dataValidation>
    <dataValidation type="list" allowBlank="1" showInputMessage="1" showErrorMessage="1" sqref="V2:V283">
      <formula1>"Offen,Direkt"</formula1>
    </dataValidation>
  </dataValidation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L38"/>
  <sheetViews>
    <sheetView workbookViewId="0" showGridLines="0" defaultGridColor="1"/>
  </sheetViews>
  <sheetFormatPr defaultColWidth="10.8333" defaultRowHeight="15.6" customHeight="1" outlineLevelRow="0" outlineLevelCol="0"/>
  <cols>
    <col min="1" max="1" width="12.6719" style="61" customWidth="1"/>
    <col min="2" max="2" width="11.1719" style="61" customWidth="1"/>
    <col min="3" max="3" width="10.8516" style="61" customWidth="1"/>
    <col min="4" max="4" width="10" style="61" customWidth="1"/>
    <col min="5" max="5" width="4.85156" style="61" customWidth="1"/>
    <col min="6" max="6" width="14.6719" style="61" customWidth="1"/>
    <col min="7" max="7" width="12.6719" style="61" customWidth="1"/>
    <col min="8" max="8" width="17" style="61" customWidth="1"/>
    <col min="9" max="9" width="16.1719" style="61" customWidth="1"/>
    <col min="10" max="10" width="14.8516" style="61" customWidth="1"/>
    <col min="11" max="11" width="17" style="61" customWidth="1"/>
    <col min="12" max="12" width="16.1719" style="61" customWidth="1"/>
    <col min="13" max="16384" width="10.8516" style="61" customWidth="1"/>
  </cols>
  <sheetData>
    <row r="1" ht="16.2" customHeight="1">
      <c r="A1" t="s" s="62">
        <v>63</v>
      </c>
      <c r="B1" t="s" s="63">
        <v>36</v>
      </c>
      <c r="C1" t="s" s="63">
        <v>35</v>
      </c>
      <c r="D1" t="s" s="63">
        <v>37</v>
      </c>
      <c r="E1" t="s" s="63">
        <v>40</v>
      </c>
      <c r="F1" t="s" s="63">
        <v>64</v>
      </c>
      <c r="G1" t="s" s="63">
        <v>65</v>
      </c>
      <c r="H1" t="s" s="63">
        <v>66</v>
      </c>
      <c r="I1" t="s" s="63">
        <v>67</v>
      </c>
      <c r="J1" t="s" s="63">
        <v>68</v>
      </c>
      <c r="K1" t="s" s="63">
        <v>69</v>
      </c>
      <c r="L1" t="s" s="64">
        <v>70</v>
      </c>
    </row>
    <row r="2" ht="15.85" customHeight="1">
      <c r="A2" t="s" s="55">
        <v>71</v>
      </c>
      <c r="B2" t="s" s="55">
        <v>57</v>
      </c>
      <c r="C2" t="s" s="55">
        <v>56</v>
      </c>
      <c r="D2" t="s" s="55">
        <v>58</v>
      </c>
      <c r="E2" t="s" s="55">
        <v>72</v>
      </c>
      <c r="F2" s="57">
        <v>1.006944328701055</v>
      </c>
      <c r="G2" s="57">
        <v>1.006944328701055</v>
      </c>
      <c r="H2" s="57">
        <v>1.006944328701055</v>
      </c>
      <c r="I2" s="57">
        <v>1.006944328701055</v>
      </c>
      <c r="J2" s="49"/>
      <c r="K2" s="49"/>
      <c r="L2" s="49"/>
    </row>
    <row r="3" ht="15.35" customHeight="1">
      <c r="A3" t="s" s="58">
        <v>71</v>
      </c>
      <c r="B3" t="s" s="58">
        <v>57</v>
      </c>
      <c r="C3" t="s" s="58">
        <v>73</v>
      </c>
      <c r="D3" t="s" s="58">
        <v>61</v>
      </c>
      <c r="E3" t="s" s="58">
        <v>72</v>
      </c>
      <c r="F3" s="60">
        <v>1.006944328701055</v>
      </c>
      <c r="G3" s="60"/>
      <c r="H3" s="60"/>
      <c r="I3" s="60"/>
      <c r="J3" s="60">
        <v>1.006944328701055</v>
      </c>
      <c r="K3" s="60">
        <v>1.006944328701055</v>
      </c>
      <c r="L3" s="60">
        <v>1.006944328701055</v>
      </c>
    </row>
    <row r="4" ht="15.35" customHeight="1">
      <c r="A4" s="7"/>
      <c r="B4" s="7"/>
      <c r="C4" s="7"/>
      <c r="D4" s="7"/>
      <c r="E4" s="7"/>
      <c r="F4" s="60"/>
      <c r="G4" s="60"/>
      <c r="H4" s="60"/>
      <c r="I4" s="60"/>
      <c r="J4" s="60"/>
      <c r="K4" s="60"/>
      <c r="L4" s="60"/>
    </row>
    <row r="5" ht="15.35" customHeight="1">
      <c r="A5" s="7"/>
      <c r="B5" s="7"/>
      <c r="C5" s="7"/>
      <c r="D5" s="7"/>
      <c r="E5" s="7"/>
      <c r="F5" s="60"/>
      <c r="G5" s="60"/>
      <c r="H5" s="60"/>
      <c r="I5" s="60"/>
      <c r="J5" s="60"/>
      <c r="K5" s="60"/>
      <c r="L5" s="60"/>
    </row>
    <row r="6" ht="15.35" customHeight="1">
      <c r="A6" s="7"/>
      <c r="B6" s="7"/>
      <c r="C6" s="7"/>
      <c r="D6" s="7"/>
      <c r="E6" s="7"/>
      <c r="F6" s="60"/>
      <c r="G6" s="60"/>
      <c r="H6" s="60"/>
      <c r="I6" s="60"/>
      <c r="J6" s="60"/>
      <c r="K6" s="60"/>
      <c r="L6" s="60"/>
    </row>
    <row r="7" ht="15.35" customHeight="1">
      <c r="A7" s="7"/>
      <c r="B7" s="7"/>
      <c r="C7" s="7"/>
      <c r="D7" s="7"/>
      <c r="E7" s="7"/>
      <c r="F7" s="60"/>
      <c r="G7" s="60"/>
      <c r="H7" s="60"/>
      <c r="I7" s="60"/>
      <c r="J7" s="60"/>
      <c r="K7" s="60"/>
      <c r="L7" s="60"/>
    </row>
    <row r="8" ht="15.35" customHeight="1">
      <c r="A8" s="7"/>
      <c r="B8" s="7"/>
      <c r="C8" s="7"/>
      <c r="D8" s="7"/>
      <c r="E8" s="7"/>
      <c r="F8" s="60"/>
      <c r="G8" s="60"/>
      <c r="H8" s="60"/>
      <c r="I8" s="60"/>
      <c r="J8" s="60"/>
      <c r="K8" s="60"/>
      <c r="L8" s="60"/>
    </row>
    <row r="9" ht="15.35" customHeight="1">
      <c r="A9" s="7"/>
      <c r="B9" s="7"/>
      <c r="C9" s="7"/>
      <c r="D9" s="7"/>
      <c r="E9" s="7"/>
      <c r="F9" s="60"/>
      <c r="G9" s="60"/>
      <c r="H9" s="60"/>
      <c r="I9" s="60"/>
      <c r="J9" s="60"/>
      <c r="K9" s="60"/>
      <c r="L9" s="60"/>
    </row>
    <row r="10" ht="15.35" customHeight="1">
      <c r="A10" s="7"/>
      <c r="B10" s="7"/>
      <c r="C10" s="7"/>
      <c r="D10" s="7"/>
      <c r="E10" s="7"/>
      <c r="F10" s="60"/>
      <c r="G10" s="60"/>
      <c r="H10" s="60"/>
      <c r="I10" s="60"/>
      <c r="J10" s="60"/>
      <c r="K10" s="60"/>
      <c r="L10" s="60"/>
    </row>
    <row r="11" ht="15.35" customHeight="1">
      <c r="A11" s="7"/>
      <c r="B11" s="7"/>
      <c r="C11" s="7"/>
      <c r="D11" s="7"/>
      <c r="E11" s="7"/>
      <c r="F11" s="60"/>
      <c r="G11" s="60"/>
      <c r="H11" s="60"/>
      <c r="I11" s="60"/>
      <c r="J11" s="60"/>
      <c r="K11" s="60"/>
      <c r="L11" s="60"/>
    </row>
    <row r="12" ht="15.35" customHeight="1">
      <c r="A12" s="7"/>
      <c r="B12" s="7"/>
      <c r="C12" s="7"/>
      <c r="D12" s="7"/>
      <c r="E12" s="7"/>
      <c r="F12" s="60"/>
      <c r="G12" s="60"/>
      <c r="H12" s="60"/>
      <c r="I12" s="60"/>
      <c r="J12" s="60"/>
      <c r="K12" s="60"/>
      <c r="L12" s="60"/>
    </row>
    <row r="13" ht="15.35" customHeight="1">
      <c r="A13" s="7"/>
      <c r="B13" s="7"/>
      <c r="C13" s="7"/>
      <c r="D13" s="7"/>
      <c r="E13" s="7"/>
      <c r="F13" s="60"/>
      <c r="G13" s="60"/>
      <c r="H13" s="60"/>
      <c r="I13" s="60"/>
      <c r="J13" s="60"/>
      <c r="K13" s="60"/>
      <c r="L13" s="60"/>
    </row>
    <row r="14" ht="15.35" customHeight="1">
      <c r="A14" s="7"/>
      <c r="B14" s="7"/>
      <c r="C14" s="7"/>
      <c r="D14" s="7"/>
      <c r="E14" s="7"/>
      <c r="F14" s="60"/>
      <c r="G14" s="60"/>
      <c r="H14" s="60"/>
      <c r="I14" s="60"/>
      <c r="J14" s="60"/>
      <c r="K14" s="60"/>
      <c r="L14" s="60"/>
    </row>
    <row r="15" ht="15.35" customHeight="1">
      <c r="A15" s="7"/>
      <c r="B15" s="7"/>
      <c r="C15" s="7"/>
      <c r="D15" s="7"/>
      <c r="E15" s="7"/>
      <c r="F15" s="60"/>
      <c r="G15" s="60"/>
      <c r="H15" s="60"/>
      <c r="I15" s="60"/>
      <c r="J15" s="60"/>
      <c r="K15" s="60"/>
      <c r="L15" s="60"/>
    </row>
    <row r="16" ht="15.35" customHeight="1">
      <c r="A16" s="7"/>
      <c r="B16" s="7"/>
      <c r="C16" s="7"/>
      <c r="D16" s="7"/>
      <c r="E16" s="7"/>
      <c r="F16" s="60"/>
      <c r="G16" s="60"/>
      <c r="H16" s="60"/>
      <c r="I16" s="60"/>
      <c r="J16" s="60"/>
      <c r="K16" s="60"/>
      <c r="L16" s="60"/>
    </row>
    <row r="17" ht="15.35" customHeight="1">
      <c r="A17" s="7"/>
      <c r="B17" s="7"/>
      <c r="C17" s="7"/>
      <c r="D17" s="7"/>
      <c r="E17" s="7"/>
      <c r="F17" s="60"/>
      <c r="G17" s="60"/>
      <c r="H17" s="60"/>
      <c r="I17" s="60"/>
      <c r="J17" s="60"/>
      <c r="K17" s="60"/>
      <c r="L17" s="60"/>
    </row>
    <row r="18" ht="15.35" customHeight="1">
      <c r="A18" s="7"/>
      <c r="B18" s="7"/>
      <c r="C18" s="7"/>
      <c r="D18" s="7"/>
      <c r="E18" s="7"/>
      <c r="F18" s="60"/>
      <c r="G18" s="60"/>
      <c r="H18" s="60"/>
      <c r="I18" s="60"/>
      <c r="J18" s="60"/>
      <c r="K18" s="60"/>
      <c r="L18" s="60"/>
    </row>
    <row r="19" ht="15.35" customHeight="1">
      <c r="A19" s="7"/>
      <c r="B19" s="7"/>
      <c r="C19" s="7"/>
      <c r="D19" s="7"/>
      <c r="E19" s="7"/>
      <c r="F19" s="60"/>
      <c r="G19" s="60"/>
      <c r="H19" s="60"/>
      <c r="I19" s="60"/>
      <c r="J19" s="60"/>
      <c r="K19" s="60"/>
      <c r="L19" s="60"/>
    </row>
    <row r="20" ht="15.35" customHeight="1">
      <c r="A20" s="7"/>
      <c r="B20" s="7"/>
      <c r="C20" s="7"/>
      <c r="D20" s="7"/>
      <c r="E20" s="7"/>
      <c r="F20" s="60"/>
      <c r="G20" s="60"/>
      <c r="H20" s="60"/>
      <c r="I20" s="60"/>
      <c r="J20" s="60"/>
      <c r="K20" s="60"/>
      <c r="L20" s="60"/>
    </row>
    <row r="21" ht="15.35" customHeight="1">
      <c r="A21" s="7"/>
      <c r="B21" s="7"/>
      <c r="C21" s="7"/>
      <c r="D21" s="7"/>
      <c r="E21" s="7"/>
      <c r="F21" s="60"/>
      <c r="G21" s="60"/>
      <c r="H21" s="60"/>
      <c r="I21" s="60"/>
      <c r="J21" s="60"/>
      <c r="K21" s="60"/>
      <c r="L21" s="60"/>
    </row>
    <row r="22" ht="15.35" customHeight="1">
      <c r="A22" s="7"/>
      <c r="B22" s="7"/>
      <c r="C22" s="7"/>
      <c r="D22" s="7"/>
      <c r="E22" s="7"/>
      <c r="F22" s="60"/>
      <c r="G22" s="60"/>
      <c r="H22" s="60"/>
      <c r="I22" s="60"/>
      <c r="J22" s="60"/>
      <c r="K22" s="60"/>
      <c r="L22" s="60"/>
    </row>
    <row r="23" ht="15.35" customHeight="1">
      <c r="A23" s="7"/>
      <c r="B23" s="7"/>
      <c r="C23" s="7"/>
      <c r="D23" s="7"/>
      <c r="E23" s="7"/>
      <c r="F23" s="60"/>
      <c r="G23" s="60"/>
      <c r="H23" s="60"/>
      <c r="I23" s="60"/>
      <c r="J23" s="60"/>
      <c r="K23" s="60"/>
      <c r="L23" s="60"/>
    </row>
    <row r="24" ht="15.35" customHeight="1">
      <c r="A24" s="7"/>
      <c r="B24" s="7"/>
      <c r="C24" s="7"/>
      <c r="D24" s="7"/>
      <c r="E24" s="7"/>
      <c r="F24" s="60"/>
      <c r="G24" s="60"/>
      <c r="H24" s="60"/>
      <c r="I24" s="60"/>
      <c r="J24" s="60"/>
      <c r="K24" s="60"/>
      <c r="L24" s="60"/>
    </row>
    <row r="25" ht="15.35" customHeight="1">
      <c r="A25" s="7"/>
      <c r="B25" s="7"/>
      <c r="C25" s="7"/>
      <c r="D25" s="7"/>
      <c r="E25" s="7"/>
      <c r="F25" s="60"/>
      <c r="G25" s="60"/>
      <c r="H25" s="60"/>
      <c r="I25" s="60"/>
      <c r="J25" s="60"/>
      <c r="K25" s="60"/>
      <c r="L25" s="60"/>
    </row>
    <row r="26" ht="15.35" customHeight="1">
      <c r="A26" s="7"/>
      <c r="B26" s="7"/>
      <c r="C26" s="7"/>
      <c r="D26" s="7"/>
      <c r="E26" s="7"/>
      <c r="F26" s="60"/>
      <c r="G26" s="60"/>
      <c r="H26" s="60"/>
      <c r="I26" s="60"/>
      <c r="J26" s="60"/>
      <c r="K26" s="60"/>
      <c r="L26" s="60"/>
    </row>
    <row r="27" ht="15.35" customHeight="1">
      <c r="A27" s="7"/>
      <c r="B27" s="7"/>
      <c r="C27" s="7"/>
      <c r="D27" s="7"/>
      <c r="E27" s="7"/>
      <c r="F27" s="60"/>
      <c r="G27" s="60"/>
      <c r="H27" s="60"/>
      <c r="I27" s="60"/>
      <c r="J27" s="60"/>
      <c r="K27" s="60"/>
      <c r="L27" s="60"/>
    </row>
    <row r="28" ht="15.35" customHeight="1">
      <c r="A28" s="7"/>
      <c r="B28" s="7"/>
      <c r="C28" s="7"/>
      <c r="D28" s="7"/>
      <c r="E28" s="7"/>
      <c r="F28" s="60"/>
      <c r="G28" s="60"/>
      <c r="H28" s="60"/>
      <c r="I28" s="60"/>
      <c r="J28" s="60"/>
      <c r="K28" s="60"/>
      <c r="L28" s="60"/>
    </row>
    <row r="29" ht="15.35" customHeight="1">
      <c r="A29" s="7"/>
      <c r="B29" s="7"/>
      <c r="C29" s="7"/>
      <c r="D29" s="7"/>
      <c r="E29" s="7"/>
      <c r="F29" s="60"/>
      <c r="G29" s="60"/>
      <c r="H29" s="60"/>
      <c r="I29" s="60"/>
      <c r="J29" s="60"/>
      <c r="K29" s="60"/>
      <c r="L29" s="60"/>
    </row>
    <row r="30" ht="15.35" customHeight="1">
      <c r="A30" s="7"/>
      <c r="B30" s="7"/>
      <c r="C30" s="7"/>
      <c r="D30" s="7"/>
      <c r="E30" s="7"/>
      <c r="F30" s="60"/>
      <c r="G30" s="60"/>
      <c r="H30" s="60"/>
      <c r="I30" s="60"/>
      <c r="J30" s="60"/>
      <c r="K30" s="60"/>
      <c r="L30" s="60"/>
    </row>
    <row r="31" ht="15.35" customHeight="1">
      <c r="A31" s="7"/>
      <c r="B31" s="7"/>
      <c r="C31" s="7"/>
      <c r="D31" s="7"/>
      <c r="E31" s="7"/>
      <c r="F31" s="60"/>
      <c r="G31" s="60"/>
      <c r="H31" s="60"/>
      <c r="I31" s="60"/>
      <c r="J31" s="60"/>
      <c r="K31" s="60"/>
      <c r="L31" s="60"/>
    </row>
    <row r="32" ht="15.35" customHeight="1">
      <c r="A32" s="7"/>
      <c r="B32" s="7"/>
      <c r="C32" s="7"/>
      <c r="D32" s="7"/>
      <c r="E32" s="7"/>
      <c r="F32" s="60"/>
      <c r="G32" s="60"/>
      <c r="H32" s="60"/>
      <c r="I32" s="60"/>
      <c r="J32" s="60"/>
      <c r="K32" s="60"/>
      <c r="L32" s="60"/>
    </row>
    <row r="33" ht="15.35" customHeight="1">
      <c r="A33" s="7"/>
      <c r="B33" s="7"/>
      <c r="C33" s="7"/>
      <c r="D33" s="7"/>
      <c r="E33" s="7"/>
      <c r="F33" s="60"/>
      <c r="G33" s="60"/>
      <c r="H33" s="60"/>
      <c r="I33" s="60"/>
      <c r="J33" s="7"/>
      <c r="K33" s="7"/>
      <c r="L33" s="7"/>
    </row>
    <row r="34" ht="15.35" customHeight="1">
      <c r="A34" s="7"/>
      <c r="B34" s="7"/>
      <c r="C34" s="7"/>
      <c r="D34" s="7"/>
      <c r="E34" s="7"/>
      <c r="F34" s="60"/>
      <c r="G34" s="60"/>
      <c r="H34" s="60"/>
      <c r="I34" s="60"/>
      <c r="J34" s="7"/>
      <c r="K34" s="7"/>
      <c r="L34" s="7"/>
    </row>
    <row r="35" ht="15.35" customHeight="1">
      <c r="A35" s="7"/>
      <c r="B35" s="7"/>
      <c r="C35" s="7"/>
      <c r="D35" s="7"/>
      <c r="E35" s="7"/>
      <c r="F35" s="60"/>
      <c r="G35" s="60"/>
      <c r="H35" s="60"/>
      <c r="I35" s="60"/>
      <c r="J35" s="7"/>
      <c r="K35" s="7"/>
      <c r="L35" s="7"/>
    </row>
    <row r="36" ht="15.35" customHeight="1">
      <c r="A36" s="7"/>
      <c r="B36" s="7"/>
      <c r="C36" s="7"/>
      <c r="D36" s="7"/>
      <c r="E36" s="7"/>
      <c r="F36" s="60"/>
      <c r="G36" s="60"/>
      <c r="H36" s="60"/>
      <c r="I36" s="60"/>
      <c r="J36" s="7"/>
      <c r="K36" s="7"/>
      <c r="L36" s="7"/>
    </row>
    <row r="37" ht="15.35" customHeight="1">
      <c r="A37" s="7"/>
      <c r="B37" s="7"/>
      <c r="C37" s="7"/>
      <c r="D37" s="7"/>
      <c r="E37" s="7"/>
      <c r="F37" s="60"/>
      <c r="G37" s="60"/>
      <c r="H37" s="60"/>
      <c r="I37" s="60"/>
      <c r="J37" s="7"/>
      <c r="K37" s="7"/>
      <c r="L37" s="7"/>
    </row>
    <row r="38" ht="15.35" customHeight="1">
      <c r="A38" s="7"/>
      <c r="B38" s="7"/>
      <c r="C38" s="7"/>
      <c r="D38" s="7"/>
      <c r="E38" s="7"/>
      <c r="F38" s="60"/>
      <c r="G38" s="60"/>
      <c r="H38" s="60"/>
      <c r="I38" s="60"/>
      <c r="J38" s="7"/>
      <c r="K38" s="7"/>
      <c r="L38" s="7"/>
    </row>
  </sheetData>
  <dataValidations count="3">
    <dataValidation type="list" allowBlank="1" showInputMessage="1" showErrorMessage="1" sqref="C2:C38">
      <formula1>"AK10,AK 12,AK 13/14,AK 15/16,AK 17/18,AK Offen,AK 100,Ak 120,AK 140,AK 170,AK 200,AK 240,AK 280+"</formula1>
    </dataValidation>
    <dataValidation type="list" allowBlank="1" showInputMessage="1" showErrorMessage="1" sqref="D2:D38">
      <formula1>"W,M"</formula1>
    </dataValidation>
    <dataValidation type="list" allowBlank="1" showInputMessage="1" showErrorMessage="1" sqref="E2:E38">
      <formula1>"Ja,Nein"</formula1>
    </dataValidation>
  </dataValidation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L22"/>
  <sheetViews>
    <sheetView workbookViewId="0" showGridLines="0" defaultGridColor="1"/>
  </sheetViews>
  <sheetFormatPr defaultColWidth="10.8333" defaultRowHeight="15.6" customHeight="1" outlineLevelRow="0" outlineLevelCol="0"/>
  <cols>
    <col min="1" max="1" width="10.8516" style="65" customWidth="1"/>
    <col min="2" max="2" width="12.8516" style="65" customWidth="1"/>
    <col min="3" max="3" width="16.6719" style="65" customWidth="1"/>
    <col min="4" max="4" width="10.8516" style="65" customWidth="1"/>
    <col min="5" max="5" width="13" style="65" customWidth="1"/>
    <col min="6" max="6" width="15.3516" style="65" customWidth="1"/>
    <col min="7" max="7" width="14.6719" style="65" customWidth="1"/>
    <col min="8" max="12" width="10.8516" style="65" customWidth="1"/>
    <col min="13" max="16384" width="10.8516" style="65" customWidth="1"/>
  </cols>
  <sheetData>
    <row r="1" ht="15.35" customHeight="1">
      <c r="A1" s="66"/>
      <c r="B1" s="67"/>
      <c r="C1" s="66"/>
      <c r="D1" s="66"/>
      <c r="E1" s="66"/>
      <c r="F1" s="66"/>
      <c r="G1" s="67"/>
      <c r="H1" s="66"/>
      <c r="I1" s="7"/>
      <c r="J1" s="7"/>
      <c r="K1" s="7"/>
      <c r="L1" s="7"/>
    </row>
    <row r="2" ht="15.35" customHeight="1">
      <c r="A2" t="s" s="68">
        <v>75</v>
      </c>
      <c r="B2" t="s" s="69">
        <v>76</v>
      </c>
      <c r="C2" t="s" s="68">
        <v>77</v>
      </c>
      <c r="D2" t="s" s="68">
        <v>78</v>
      </c>
      <c r="E2" t="s" s="68">
        <v>79</v>
      </c>
      <c r="F2" t="s" s="68">
        <v>80</v>
      </c>
      <c r="G2" t="s" s="69">
        <v>81</v>
      </c>
      <c r="H2" t="s" s="68">
        <v>37</v>
      </c>
      <c r="I2" s="7"/>
      <c r="J2" s="7"/>
      <c r="K2" s="7"/>
      <c r="L2" s="7"/>
    </row>
    <row r="3" ht="15.35" customHeight="1">
      <c r="A3" t="s" s="70">
        <v>82</v>
      </c>
      <c r="B3" s="71">
        <f>YEAR(TODAY())-10</f>
        <v>2015</v>
      </c>
      <c r="C3" t="s" s="68">
        <v>83</v>
      </c>
      <c r="D3" t="s" s="68">
        <v>84</v>
      </c>
      <c r="E3" t="s" s="68">
        <v>85</v>
      </c>
      <c r="F3" t="s" s="68">
        <v>86</v>
      </c>
      <c r="G3" t="s" s="69">
        <v>87</v>
      </c>
      <c r="H3" t="s" s="68">
        <v>61</v>
      </c>
      <c r="I3" s="7"/>
      <c r="J3" s="7"/>
      <c r="K3" s="7"/>
      <c r="L3" s="7"/>
    </row>
    <row r="4" ht="15.35" customHeight="1">
      <c r="A4" t="s" s="70">
        <v>56</v>
      </c>
      <c r="B4" s="71">
        <f>YEAR(TODAY())-12</f>
        <v>2013</v>
      </c>
      <c r="C4" t="s" s="68">
        <v>56</v>
      </c>
      <c r="D4" t="s" s="68">
        <v>72</v>
      </c>
      <c r="E4" t="s" s="68">
        <v>88</v>
      </c>
      <c r="F4" t="s" s="68">
        <v>89</v>
      </c>
      <c r="G4" t="s" s="69">
        <v>90</v>
      </c>
      <c r="H4" t="s" s="68">
        <v>58</v>
      </c>
      <c r="I4" s="7"/>
      <c r="J4" s="7"/>
      <c r="K4" s="7"/>
      <c r="L4" s="7"/>
    </row>
    <row r="5" ht="15.35" customHeight="1">
      <c r="A5" t="s" s="70">
        <v>91</v>
      </c>
      <c r="B5" s="71">
        <f>YEAR(TODAY())-14</f>
        <v>2011</v>
      </c>
      <c r="C5" t="s" s="68">
        <v>91</v>
      </c>
      <c r="D5" s="66"/>
      <c r="E5" s="66"/>
      <c r="F5" t="s" s="68">
        <v>92</v>
      </c>
      <c r="G5" t="s" s="69">
        <v>93</v>
      </c>
      <c r="H5" s="66"/>
      <c r="I5" s="7"/>
      <c r="J5" s="7"/>
      <c r="K5" s="7"/>
      <c r="L5" s="7"/>
    </row>
    <row r="6" ht="15.35" customHeight="1">
      <c r="A6" t="s" s="70">
        <v>94</v>
      </c>
      <c r="B6" s="71">
        <f>YEAR(TODAY())-16</f>
        <v>2009</v>
      </c>
      <c r="C6" t="s" s="68">
        <v>94</v>
      </c>
      <c r="D6" s="66"/>
      <c r="E6" s="66"/>
      <c r="F6" t="s" s="68">
        <v>95</v>
      </c>
      <c r="G6" t="s" s="69">
        <v>96</v>
      </c>
      <c r="H6" s="66"/>
      <c r="I6" s="7"/>
      <c r="J6" s="7"/>
      <c r="K6" s="7"/>
      <c r="L6" s="7"/>
    </row>
    <row r="7" ht="15.35" customHeight="1">
      <c r="A7" t="s" s="70">
        <v>73</v>
      </c>
      <c r="B7" s="71">
        <f>YEAR(TODAY())-18</f>
        <v>2007</v>
      </c>
      <c r="C7" t="s" s="68">
        <v>73</v>
      </c>
      <c r="D7" s="66"/>
      <c r="E7" s="66"/>
      <c r="F7" t="s" s="68">
        <v>97</v>
      </c>
      <c r="G7" t="s" s="69">
        <v>98</v>
      </c>
      <c r="H7" s="66"/>
      <c r="I7" s="7"/>
      <c r="J7" s="7"/>
      <c r="K7" s="7"/>
      <c r="L7" s="7"/>
    </row>
    <row r="8" ht="15.35" customHeight="1">
      <c r="A8" t="s" s="70">
        <v>60</v>
      </c>
      <c r="B8" s="71">
        <f>YEAR(TODAY())-24</f>
        <v>2001</v>
      </c>
      <c r="C8" t="s" s="68">
        <v>60</v>
      </c>
      <c r="D8" s="66"/>
      <c r="E8" s="66"/>
      <c r="F8" t="s" s="68">
        <v>99</v>
      </c>
      <c r="G8" t="s" s="69">
        <v>100</v>
      </c>
      <c r="H8" s="66"/>
      <c r="I8" s="7"/>
      <c r="J8" s="7"/>
      <c r="K8" s="7"/>
      <c r="L8" s="7"/>
    </row>
    <row r="9" ht="15.35" customHeight="1">
      <c r="A9" t="s" s="70">
        <v>101</v>
      </c>
      <c r="B9" s="71">
        <f>YEAR(TODAY())-25</f>
        <v>2000</v>
      </c>
      <c r="C9" t="s" s="68">
        <v>102</v>
      </c>
      <c r="D9" s="66"/>
      <c r="E9" s="66"/>
      <c r="F9" t="s" s="68">
        <v>103</v>
      </c>
      <c r="G9" t="s" s="69">
        <v>104</v>
      </c>
      <c r="H9" s="66"/>
      <c r="I9" s="7"/>
      <c r="J9" s="7"/>
      <c r="K9" s="7"/>
      <c r="L9" s="7"/>
    </row>
    <row r="10" ht="15.35" customHeight="1">
      <c r="A10" t="s" s="70">
        <v>105</v>
      </c>
      <c r="B10" s="71">
        <f>YEAR(TODAY())-30</f>
        <v>1995</v>
      </c>
      <c r="C10" t="s" s="68">
        <v>106</v>
      </c>
      <c r="D10" s="66"/>
      <c r="E10" s="66"/>
      <c r="F10" t="s" s="68">
        <v>107</v>
      </c>
      <c r="G10" t="s" s="69">
        <v>108</v>
      </c>
      <c r="H10" s="66"/>
      <c r="I10" s="7"/>
      <c r="J10" s="7"/>
      <c r="K10" s="7"/>
      <c r="L10" s="7"/>
    </row>
    <row r="11" ht="15.35" customHeight="1">
      <c r="A11" t="s" s="70">
        <v>109</v>
      </c>
      <c r="B11" s="71">
        <f>YEAR(TODAY())-35</f>
        <v>1990</v>
      </c>
      <c r="C11" t="s" s="68">
        <v>110</v>
      </c>
      <c r="D11" s="66"/>
      <c r="E11" s="66"/>
      <c r="F11" s="66"/>
      <c r="G11" t="s" s="69">
        <v>111</v>
      </c>
      <c r="H11" s="66"/>
      <c r="I11" s="7"/>
      <c r="J11" s="7"/>
      <c r="K11" s="7"/>
      <c r="L11" s="7"/>
    </row>
    <row r="12" ht="15.35" customHeight="1">
      <c r="A12" t="s" s="70">
        <v>112</v>
      </c>
      <c r="B12" s="71">
        <f>YEAR(TODAY())-40</f>
        <v>1985</v>
      </c>
      <c r="C12" t="s" s="68">
        <v>113</v>
      </c>
      <c r="D12" s="66"/>
      <c r="E12" s="66"/>
      <c r="F12" s="66"/>
      <c r="G12" t="s" s="69">
        <v>114</v>
      </c>
      <c r="H12" s="66"/>
      <c r="I12" s="7"/>
      <c r="J12" s="7"/>
      <c r="K12" s="7"/>
      <c r="L12" s="7"/>
    </row>
    <row r="13" ht="15.35" customHeight="1">
      <c r="A13" t="s" s="70">
        <v>115</v>
      </c>
      <c r="B13" s="71">
        <f>YEAR(TODAY())-45</f>
        <v>1980</v>
      </c>
      <c r="C13" t="s" s="68">
        <v>116</v>
      </c>
      <c r="D13" s="66"/>
      <c r="E13" s="66"/>
      <c r="F13" s="66"/>
      <c r="G13" t="s" s="69">
        <v>117</v>
      </c>
      <c r="H13" s="66"/>
      <c r="I13" s="7"/>
      <c r="J13" s="7"/>
      <c r="K13" s="7"/>
      <c r="L13" s="7"/>
    </row>
    <row r="14" ht="15.35" customHeight="1">
      <c r="A14" t="s" s="70">
        <v>118</v>
      </c>
      <c r="B14" s="71">
        <f>YEAR(TODAY())-50</f>
        <v>1975</v>
      </c>
      <c r="C14" t="s" s="68">
        <v>119</v>
      </c>
      <c r="D14" s="66"/>
      <c r="E14" s="66"/>
      <c r="F14" s="66"/>
      <c r="G14" t="s" s="69">
        <v>120</v>
      </c>
      <c r="H14" s="66"/>
      <c r="I14" s="7"/>
      <c r="J14" s="59">
        <v>2</v>
      </c>
      <c r="K14" s="7"/>
      <c r="L14" s="7"/>
    </row>
    <row r="15" ht="15.35" customHeight="1">
      <c r="A15" t="s" s="70">
        <v>121</v>
      </c>
      <c r="B15" s="71">
        <f>YEAR(TODAY())-55</f>
        <v>1970</v>
      </c>
      <c r="C15" t="s" s="68">
        <v>122</v>
      </c>
      <c r="D15" s="66"/>
      <c r="E15" s="66"/>
      <c r="F15" s="66"/>
      <c r="G15" s="67"/>
      <c r="H15" s="66"/>
      <c r="I15" s="7"/>
      <c r="J15" s="7"/>
      <c r="K15" s="7"/>
      <c r="L15" s="7"/>
    </row>
    <row r="16" ht="15.35" customHeight="1">
      <c r="A16" t="s" s="70">
        <v>123</v>
      </c>
      <c r="B16" s="71">
        <f>YEAR(TODAY())-60</f>
        <v>1965</v>
      </c>
      <c r="C16" s="66"/>
      <c r="D16" s="66"/>
      <c r="E16" s="66"/>
      <c r="F16" s="66"/>
      <c r="G16" s="67"/>
      <c r="H16" s="66"/>
      <c r="I16" s="7"/>
      <c r="J16" s="7"/>
      <c r="K16" s="7"/>
      <c r="L16" s="7"/>
    </row>
    <row r="17" ht="15.35" customHeight="1">
      <c r="A17" t="s" s="70">
        <v>124</v>
      </c>
      <c r="B17" s="71">
        <f>YEAR(TODAY())-65</f>
        <v>1960</v>
      </c>
      <c r="C17" s="66"/>
      <c r="D17" s="66"/>
      <c r="E17" s="66"/>
      <c r="F17" s="66"/>
      <c r="G17" s="67"/>
      <c r="H17" s="66"/>
      <c r="I17" s="7"/>
      <c r="J17" s="7"/>
      <c r="K17" s="7"/>
      <c r="L17" s="7"/>
    </row>
    <row r="18" ht="15.35" customHeight="1">
      <c r="A18" t="s" s="70">
        <v>125</v>
      </c>
      <c r="B18" s="71">
        <f>YEAR(TODAY())-70</f>
        <v>1955</v>
      </c>
      <c r="C18" s="66"/>
      <c r="D18" s="66"/>
      <c r="E18" s="66"/>
      <c r="F18" s="66"/>
      <c r="G18" s="67"/>
      <c r="H18" s="66"/>
      <c r="I18" s="7"/>
      <c r="J18" s="7"/>
      <c r="K18" s="7"/>
      <c r="L18" s="7"/>
    </row>
    <row r="19" ht="15.35" customHeight="1">
      <c r="A19" t="s" s="70">
        <v>126</v>
      </c>
      <c r="B19" s="71">
        <f>YEAR(TODAY())-75</f>
        <v>1950</v>
      </c>
      <c r="C19" s="66"/>
      <c r="D19" s="66"/>
      <c r="E19" s="66"/>
      <c r="F19" s="66"/>
      <c r="G19" s="67"/>
      <c r="H19" s="66"/>
      <c r="I19" s="7"/>
      <c r="J19" s="7"/>
      <c r="K19" s="7"/>
      <c r="L19" s="7"/>
    </row>
    <row r="20" ht="15.35" customHeight="1">
      <c r="A20" t="s" s="70">
        <v>127</v>
      </c>
      <c r="B20" s="71">
        <f>YEAR(TODAY())-80</f>
        <v>1945</v>
      </c>
      <c r="C20" s="66"/>
      <c r="D20" s="66"/>
      <c r="E20" s="66"/>
      <c r="F20" s="66"/>
      <c r="G20" s="67"/>
      <c r="H20" s="66"/>
      <c r="I20" s="7"/>
      <c r="J20" s="7"/>
      <c r="K20" s="7"/>
      <c r="L20" s="7"/>
    </row>
    <row r="21" ht="15.35" customHeight="1">
      <c r="A21" t="s" s="70">
        <v>128</v>
      </c>
      <c r="B21" s="71">
        <f>YEAR(TODAY())-85</f>
        <v>1940</v>
      </c>
      <c r="C21" s="66"/>
      <c r="D21" s="66"/>
      <c r="E21" s="66"/>
      <c r="F21" s="66"/>
      <c r="G21" s="67"/>
      <c r="H21" s="66"/>
      <c r="I21" s="7"/>
      <c r="J21" s="7"/>
      <c r="K21" s="59">
        <v>2021</v>
      </c>
      <c r="L21" t="b" s="59">
        <f>IF((YEAR(TODAY())-K21)=J14,TRUE,FALSE)</f>
        <v>0</v>
      </c>
    </row>
    <row r="22" ht="15.35" customHeight="1">
      <c r="A22" t="s" s="70">
        <v>129</v>
      </c>
      <c r="B22" s="71">
        <f>YEAR(TODAY())-90</f>
        <v>1935</v>
      </c>
      <c r="C22" s="66"/>
      <c r="D22" s="66"/>
      <c r="E22" s="66"/>
      <c r="F22" s="66"/>
      <c r="G22" s="67"/>
      <c r="H22" s="66"/>
      <c r="I22" s="7"/>
      <c r="J22" s="7"/>
      <c r="K22" s="7"/>
      <c r="L22" s="7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